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definedNames>
    <definedName name="_xlnm.Print_Area" localSheetId="0">List1!$A:$E</definedName>
  </definedNames>
  <calcPr calcId="152511"/>
</workbook>
</file>

<file path=xl/calcChain.xml><?xml version="1.0" encoding="utf-8"?>
<calcChain xmlns="http://schemas.openxmlformats.org/spreadsheetml/2006/main">
  <c r="C57" i="1" l="1"/>
  <c r="C53" i="1"/>
  <c r="C17" i="1"/>
  <c r="C19" i="1" s="1"/>
  <c r="C58" i="1" l="1"/>
  <c r="C59" i="1" s="1"/>
  <c r="C60" i="1" l="1"/>
  <c r="C61" i="1" s="1"/>
  <c r="D19" i="1" l="1"/>
  <c r="D56" i="1" l="1"/>
  <c r="D9" i="1"/>
  <c r="D6" i="1"/>
  <c r="D13" i="1"/>
  <c r="D4" i="1"/>
  <c r="D8" i="1"/>
  <c r="D11" i="1"/>
  <c r="D15" i="1"/>
  <c r="D17" i="1"/>
  <c r="D18" i="1"/>
  <c r="D16" i="1"/>
  <c r="D14" i="1"/>
  <c r="D12" i="1"/>
  <c r="D10" i="1"/>
  <c r="D7" i="1"/>
  <c r="D5" i="1"/>
  <c r="D26" i="1" l="1"/>
  <c r="D45" i="1"/>
  <c r="D41" i="1"/>
  <c r="D33" i="1"/>
  <c r="D31" i="1"/>
  <c r="D29" i="1"/>
  <c r="D27" i="1"/>
  <c r="D25" i="1"/>
  <c r="D23" i="1"/>
  <c r="D36" i="1"/>
  <c r="D55" i="1"/>
  <c r="D34" i="1"/>
  <c r="D50" i="1"/>
  <c r="D40" i="1"/>
  <c r="D49" i="1"/>
  <c r="D22" i="1"/>
  <c r="D30" i="1"/>
  <c r="D37" i="1"/>
  <c r="D46" i="1"/>
  <c r="D54" i="1"/>
  <c r="D38" i="1"/>
  <c r="D42" i="1"/>
  <c r="D47" i="1"/>
  <c r="D51" i="1"/>
  <c r="D24" i="1"/>
  <c r="D28" i="1"/>
  <c r="D32" i="1"/>
  <c r="D35" i="1"/>
  <c r="D39" i="1"/>
  <c r="D44" i="1"/>
  <c r="D48" i="1"/>
  <c r="D52" i="1"/>
</calcChain>
</file>

<file path=xl/sharedStrings.xml><?xml version="1.0" encoding="utf-8"?>
<sst xmlns="http://schemas.openxmlformats.org/spreadsheetml/2006/main" count="64" uniqueCount="62">
  <si>
    <t>Iznos</t>
  </si>
  <si>
    <t>Udio prihoda u ukupnom prihodu</t>
  </si>
  <si>
    <t>Naziv prihoda</t>
  </si>
  <si>
    <t>Prihod od smeća</t>
  </si>
  <si>
    <t>Prihod od dimnjačarskih usluga</t>
  </si>
  <si>
    <t>Prihod od pogrebnih usluga - trgovina</t>
  </si>
  <si>
    <t>Prihodi od održavanja čistoće i zelenila</t>
  </si>
  <si>
    <t>Prihodi od građevinski radova</t>
  </si>
  <si>
    <t>Prihodi od grobnih taksi</t>
  </si>
  <si>
    <t>Prihod od zakupa tržnog prostora</t>
  </si>
  <si>
    <t>Prihodi od parkinga</t>
  </si>
  <si>
    <t>Prihodi od prodaje starog papira</t>
  </si>
  <si>
    <t xml:space="preserve">Prihodi od zimske službe </t>
  </si>
  <si>
    <t>Prihodi od prodaje pogrebne opreme</t>
  </si>
  <si>
    <t>Financijski i sl. prihodi</t>
  </si>
  <si>
    <t>Ostali prihodi</t>
  </si>
  <si>
    <t>Prihodi iz redovitog poslovanja</t>
  </si>
  <si>
    <t>Oprihodovani odgođeni prihodi</t>
  </si>
  <si>
    <t>Ukupno prihodi</t>
  </si>
  <si>
    <t>Rashodi</t>
  </si>
  <si>
    <t>Udio troška u ukupnom trošku</t>
  </si>
  <si>
    <t>Materijalni troškovi</t>
  </si>
  <si>
    <t>Potrošena energija</t>
  </si>
  <si>
    <t>Materijal i rezervni dijelovi za održavanje</t>
  </si>
  <si>
    <t>Otpis sitnog inventara i sl.</t>
  </si>
  <si>
    <t>Ostalo</t>
  </si>
  <si>
    <t>Prijevozne usluge</t>
  </si>
  <si>
    <t>PTT usluge</t>
  </si>
  <si>
    <t>Usluge održavanje</t>
  </si>
  <si>
    <t>Sanacija deponije</t>
  </si>
  <si>
    <t>Zakupnine i najamnine</t>
  </si>
  <si>
    <t>Promidžba, reklame i sl.</t>
  </si>
  <si>
    <t>Komunalne i sl. usluge</t>
  </si>
  <si>
    <t>Zdravstvene usluge</t>
  </si>
  <si>
    <t>Bankarske u sl. usluge</t>
  </si>
  <si>
    <t>Odvjetničke, revizorske i usluge savjetovanja</t>
  </si>
  <si>
    <t>Osiguranja</t>
  </si>
  <si>
    <t>Komunalne naknade</t>
  </si>
  <si>
    <t>Usluge obrade podataka i softwera</t>
  </si>
  <si>
    <t>Naknade za ceste i tehničke preglede</t>
  </si>
  <si>
    <t>Ostale usluge</t>
  </si>
  <si>
    <t>Amortizacija</t>
  </si>
  <si>
    <t>Naknade troškova radnicima, putni troškovi, prigodne</t>
  </si>
  <si>
    <t>nagrade, otpremnine</t>
  </si>
  <si>
    <t>Troškovi reprezentacije</t>
  </si>
  <si>
    <t>Članarine strukovnim udrugama</t>
  </si>
  <si>
    <t>Ekološke naknade</t>
  </si>
  <si>
    <t>Upravni i sudski troškovi</t>
  </si>
  <si>
    <t>Troškovi stručne literature i tiska</t>
  </si>
  <si>
    <t>Naknade za ugovore o djelu</t>
  </si>
  <si>
    <t>Ostali troškovi</t>
  </si>
  <si>
    <t>Plaće, porezi i doprinosi</t>
  </si>
  <si>
    <t>Ukupno klasa 4</t>
  </si>
  <si>
    <t>Trošak nabave prodane robe</t>
  </si>
  <si>
    <t>Financijski rashodi</t>
  </si>
  <si>
    <t>Ukupno klasa 7</t>
  </si>
  <si>
    <t>UKUPNO RASHOD</t>
  </si>
  <si>
    <t>Rezultat prije poreza na dobit</t>
  </si>
  <si>
    <t>Porez na dobit</t>
  </si>
  <si>
    <t>Dobit nakon poreza</t>
  </si>
  <si>
    <t>Donji Miholjac, 31.12.2024.</t>
  </si>
  <si>
    <t>2025.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</si>
</sst>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 Narrow"/>
      <family val="2"/>
      <charset val="238"/>
    </font>
    <font>
      <b/>
      <sz val="14"/>
      <color theme="3"/>
      <name val="Arial"/>
      <family val="2"/>
      <charset val="238"/>
    </font>
    <font>
      <b/>
      <sz val="13"/>
      <color theme="3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</cellStyleXfs>
  <cellXfs count="30">
    <xf numFmtId="0" fontId="0" fillId="0" borderId="0" xfId="0"/>
    <xf numFmtId="0" fontId="11" fillId="0" borderId="0" xfId="0" applyFont="1"/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10" fontId="8" fillId="0" borderId="0" xfId="0" applyNumberFormat="1" applyFont="1" applyBorder="1" applyAlignment="1">
      <alignment horizontal="center" wrapText="1"/>
    </xf>
    <xf numFmtId="0" fontId="8" fillId="0" borderId="0" xfId="0" applyFont="1" applyBorder="1"/>
    <xf numFmtId="4" fontId="8" fillId="0" borderId="0" xfId="0" applyNumberFormat="1" applyFont="1" applyBorder="1"/>
    <xf numFmtId="0" fontId="4" fillId="0" borderId="0" xfId="0" applyFont="1" applyBorder="1"/>
    <xf numFmtId="10" fontId="8" fillId="0" borderId="0" xfId="0" applyNumberFormat="1" applyFont="1" applyBorder="1"/>
    <xf numFmtId="4" fontId="7" fillId="0" borderId="0" xfId="0" applyNumberFormat="1" applyFont="1" applyBorder="1"/>
    <xf numFmtId="0" fontId="8" fillId="0" borderId="2" xfId="3" applyFont="1" applyBorder="1"/>
    <xf numFmtId="4" fontId="8" fillId="0" borderId="2" xfId="3" applyNumberFormat="1" applyFont="1" applyBorder="1"/>
    <xf numFmtId="10" fontId="8" fillId="0" borderId="2" xfId="3" applyNumberFormat="1" applyFont="1" applyBorder="1"/>
    <xf numFmtId="10" fontId="7" fillId="0" borderId="0" xfId="0" applyNumberFormat="1" applyFont="1" applyBorder="1"/>
    <xf numFmtId="0" fontId="9" fillId="0" borderId="0" xfId="0" applyFont="1" applyBorder="1" applyAlignment="1">
      <alignment horizontal="center"/>
    </xf>
    <xf numFmtId="4" fontId="9" fillId="0" borderId="0" xfId="0" applyNumberFormat="1" applyFont="1" applyBorder="1" applyAlignment="1">
      <alignment horizontal="center"/>
    </xf>
    <xf numFmtId="10" fontId="9" fillId="0" borderId="0" xfId="0" applyNumberFormat="1" applyFont="1" applyBorder="1" applyAlignment="1">
      <alignment horizontal="center" wrapText="1"/>
    </xf>
    <xf numFmtId="0" fontId="9" fillId="0" borderId="0" xfId="0" applyFont="1" applyBorder="1"/>
    <xf numFmtId="4" fontId="9" fillId="0" borderId="0" xfId="0" applyNumberFormat="1" applyFont="1" applyBorder="1"/>
    <xf numFmtId="0" fontId="10" fillId="0" borderId="2" xfId="3" applyFont="1" applyBorder="1"/>
    <xf numFmtId="4" fontId="10" fillId="0" borderId="2" xfId="3" applyNumberFormat="1" applyFont="1" applyBorder="1"/>
    <xf numFmtId="10" fontId="10" fillId="0" borderId="2" xfId="3" applyNumberFormat="1" applyFont="1" applyBorder="1"/>
    <xf numFmtId="0" fontId="9" fillId="0" borderId="4" xfId="0" applyFont="1" applyBorder="1"/>
    <xf numFmtId="4" fontId="9" fillId="0" borderId="4" xfId="0" applyNumberFormat="1" applyFont="1" applyBorder="1"/>
    <xf numFmtId="10" fontId="8" fillId="0" borderId="4" xfId="0" applyNumberFormat="1" applyFont="1" applyBorder="1"/>
    <xf numFmtId="0" fontId="8" fillId="0" borderId="4" xfId="0" applyFont="1" applyBorder="1"/>
    <xf numFmtId="4" fontId="0" fillId="0" borderId="0" xfId="0" applyNumberFormat="1"/>
    <xf numFmtId="0" fontId="5" fillId="0" borderId="3" xfId="2" applyFont="1" applyBorder="1" applyAlignment="1">
      <alignment horizontal="center"/>
    </xf>
    <xf numFmtId="0" fontId="6" fillId="0" borderId="1" xfId="1" applyFont="1" applyBorder="1" applyAlignment="1">
      <alignment horizontal="center"/>
    </xf>
  </cellXfs>
  <cellStyles count="4">
    <cellStyle name="Naslov 2" xfId="1" builtinId="17"/>
    <cellStyle name="Naslov 4" xfId="2" builtinId="19"/>
    <cellStyle name="Normalno" xfId="0" builtinId="0"/>
    <cellStyle name="Ukupni zbroj" xfId="3" builtinId="2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66</xdr:row>
      <xdr:rowOff>106746</xdr:rowOff>
    </xdr:from>
    <xdr:to>
      <xdr:col>1</xdr:col>
      <xdr:colOff>2095500</xdr:colOff>
      <xdr:row>70</xdr:row>
      <xdr:rowOff>19050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9325" y="13794171"/>
          <a:ext cx="2028825" cy="674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showWhiteSpace="0" view="pageLayout" topLeftCell="A4" zoomScaleNormal="100" workbookViewId="0">
      <selection activeCell="C56" sqref="C56"/>
    </sheetView>
  </sheetViews>
  <sheetFormatPr defaultRowHeight="15" x14ac:dyDescent="0.25"/>
  <cols>
    <col min="2" max="2" width="41.28515625" customWidth="1"/>
    <col min="3" max="3" width="11.85546875" customWidth="1"/>
    <col min="8" max="8" width="10.140625" style="27" bestFit="1" customWidth="1"/>
  </cols>
  <sheetData>
    <row r="1" spans="1:5" ht="18" x14ac:dyDescent="0.25">
      <c r="A1" s="28"/>
      <c r="B1" s="28"/>
      <c r="C1" s="28"/>
      <c r="D1" s="28"/>
      <c r="E1" s="28"/>
    </row>
    <row r="2" spans="1:5" ht="18" thickBot="1" x14ac:dyDescent="0.35">
      <c r="A2" s="2"/>
      <c r="B2" s="29" t="s">
        <v>61</v>
      </c>
      <c r="C2" s="29"/>
      <c r="D2" s="29"/>
      <c r="E2" s="2"/>
    </row>
    <row r="3" spans="1:5" ht="41.25" thickTop="1" x14ac:dyDescent="0.25">
      <c r="A3" s="6"/>
      <c r="B3" s="3" t="s">
        <v>2</v>
      </c>
      <c r="C3" s="4" t="s">
        <v>0</v>
      </c>
      <c r="D3" s="5" t="s">
        <v>1</v>
      </c>
      <c r="E3" s="6"/>
    </row>
    <row r="4" spans="1:5" x14ac:dyDescent="0.25">
      <c r="A4" s="8">
        <v>1</v>
      </c>
      <c r="B4" s="6" t="s">
        <v>3</v>
      </c>
      <c r="C4" s="7">
        <v>430000</v>
      </c>
      <c r="D4" s="9">
        <f>C4/C$19</f>
        <v>0.32110652863665073</v>
      </c>
      <c r="E4" s="6"/>
    </row>
    <row r="5" spans="1:5" x14ac:dyDescent="0.25">
      <c r="A5" s="8">
        <v>2</v>
      </c>
      <c r="B5" s="6" t="s">
        <v>4</v>
      </c>
      <c r="C5" s="7">
        <v>35000</v>
      </c>
      <c r="D5" s="9">
        <f>C5/C$19</f>
        <v>2.6136577912285526E-2</v>
      </c>
      <c r="E5" s="6"/>
    </row>
    <row r="6" spans="1:5" x14ac:dyDescent="0.25">
      <c r="A6" s="8">
        <v>3</v>
      </c>
      <c r="B6" s="6" t="s">
        <v>5</v>
      </c>
      <c r="C6" s="7">
        <v>60000</v>
      </c>
      <c r="D6" s="9">
        <f t="shared" ref="D6:D19" si="0">C6/C$19</f>
        <v>4.4805562135346616E-2</v>
      </c>
      <c r="E6" s="6"/>
    </row>
    <row r="7" spans="1:5" x14ac:dyDescent="0.25">
      <c r="A7" s="8">
        <v>5</v>
      </c>
      <c r="B7" s="6" t="s">
        <v>6</v>
      </c>
      <c r="C7" s="7">
        <v>310000</v>
      </c>
      <c r="D7" s="9">
        <f t="shared" si="0"/>
        <v>0.2314954043659575</v>
      </c>
      <c r="E7" s="6"/>
    </row>
    <row r="8" spans="1:5" x14ac:dyDescent="0.25">
      <c r="A8" s="8">
        <v>6</v>
      </c>
      <c r="B8" s="6" t="s">
        <v>7</v>
      </c>
      <c r="C8" s="7">
        <v>350000</v>
      </c>
      <c r="D8" s="9">
        <f t="shared" si="0"/>
        <v>0.26136577912285525</v>
      </c>
      <c r="E8" s="6"/>
    </row>
    <row r="9" spans="1:5" x14ac:dyDescent="0.25">
      <c r="A9" s="8">
        <v>7</v>
      </c>
      <c r="B9" s="6" t="s">
        <v>8</v>
      </c>
      <c r="C9" s="7">
        <v>40000</v>
      </c>
      <c r="D9" s="9">
        <f t="shared" si="0"/>
        <v>2.9870374756897744E-2</v>
      </c>
      <c r="E9" s="6"/>
    </row>
    <row r="10" spans="1:5" x14ac:dyDescent="0.25">
      <c r="A10" s="8">
        <v>8</v>
      </c>
      <c r="B10" s="6" t="s">
        <v>9</v>
      </c>
      <c r="C10" s="7">
        <v>5</v>
      </c>
      <c r="D10" s="9">
        <f t="shared" si="0"/>
        <v>3.7337968446122178E-6</v>
      </c>
      <c r="E10" s="6"/>
    </row>
    <row r="11" spans="1:5" x14ac:dyDescent="0.25">
      <c r="A11" s="8">
        <v>9</v>
      </c>
      <c r="B11" s="6" t="s">
        <v>10</v>
      </c>
      <c r="C11" s="7">
        <v>40000</v>
      </c>
      <c r="D11" s="9">
        <f t="shared" si="0"/>
        <v>2.9870374756897744E-2</v>
      </c>
      <c r="E11" s="6"/>
    </row>
    <row r="12" spans="1:5" x14ac:dyDescent="0.25">
      <c r="A12" s="8">
        <v>10</v>
      </c>
      <c r="B12" s="6" t="s">
        <v>11</v>
      </c>
      <c r="C12" s="7">
        <v>10000</v>
      </c>
      <c r="D12" s="9">
        <f t="shared" si="0"/>
        <v>7.467593689224436E-3</v>
      </c>
      <c r="E12" s="6"/>
    </row>
    <row r="13" spans="1:5" x14ac:dyDescent="0.25">
      <c r="A13" s="8">
        <v>11</v>
      </c>
      <c r="B13" s="6" t="s">
        <v>12</v>
      </c>
      <c r="C13" s="7"/>
      <c r="D13" s="9">
        <f t="shared" si="0"/>
        <v>0</v>
      </c>
      <c r="E13" s="6"/>
    </row>
    <row r="14" spans="1:5" x14ac:dyDescent="0.25">
      <c r="A14" s="8">
        <v>12</v>
      </c>
      <c r="B14" s="6" t="s">
        <v>13</v>
      </c>
      <c r="C14" s="7">
        <v>50000</v>
      </c>
      <c r="D14" s="9">
        <f t="shared" si="0"/>
        <v>3.733796844612218E-2</v>
      </c>
      <c r="E14" s="6"/>
    </row>
    <row r="15" spans="1:5" x14ac:dyDescent="0.25">
      <c r="A15" s="8">
        <v>13</v>
      </c>
      <c r="B15" s="6" t="s">
        <v>14</v>
      </c>
      <c r="C15" s="7">
        <v>100</v>
      </c>
      <c r="D15" s="9">
        <f t="shared" si="0"/>
        <v>7.4675936892244354E-5</v>
      </c>
      <c r="E15" s="6"/>
    </row>
    <row r="16" spans="1:5" x14ac:dyDescent="0.25">
      <c r="A16" s="8">
        <v>14</v>
      </c>
      <c r="B16" s="6" t="s">
        <v>15</v>
      </c>
      <c r="C16" s="7">
        <v>5500</v>
      </c>
      <c r="D16" s="9">
        <f t="shared" si="0"/>
        <v>4.1071765290734393E-3</v>
      </c>
      <c r="E16" s="6"/>
    </row>
    <row r="17" spans="1:5" x14ac:dyDescent="0.25">
      <c r="A17" s="8">
        <v>15</v>
      </c>
      <c r="B17" s="6" t="s">
        <v>16</v>
      </c>
      <c r="C17" s="10">
        <f>SUM(C4:C16)</f>
        <v>1330605</v>
      </c>
      <c r="D17" s="9">
        <f t="shared" si="0"/>
        <v>0.99364175008504807</v>
      </c>
      <c r="E17" s="6"/>
    </row>
    <row r="18" spans="1:5" x14ac:dyDescent="0.25">
      <c r="A18" s="8">
        <v>16</v>
      </c>
      <c r="B18" s="6" t="s">
        <v>17</v>
      </c>
      <c r="C18" s="7">
        <v>8514.4561682925196</v>
      </c>
      <c r="D18" s="9">
        <f t="shared" si="0"/>
        <v>6.3582499149519292E-3</v>
      </c>
      <c r="E18" s="6"/>
    </row>
    <row r="19" spans="1:5" ht="15.75" thickBot="1" x14ac:dyDescent="0.3">
      <c r="A19" s="11"/>
      <c r="B19" s="11" t="s">
        <v>18</v>
      </c>
      <c r="C19" s="12">
        <f>C17+C18</f>
        <v>1339119.4561682926</v>
      </c>
      <c r="D19" s="13">
        <f t="shared" si="0"/>
        <v>1</v>
      </c>
      <c r="E19" s="11"/>
    </row>
    <row r="20" spans="1:5" ht="15.75" thickTop="1" x14ac:dyDescent="0.25">
      <c r="A20" s="2"/>
      <c r="B20" s="2"/>
      <c r="C20" s="10">
        <v>0</v>
      </c>
      <c r="D20" s="14"/>
      <c r="E20" s="2"/>
    </row>
    <row r="21" spans="1:5" ht="40.5" x14ac:dyDescent="0.25">
      <c r="A21" s="6"/>
      <c r="B21" s="15" t="s">
        <v>19</v>
      </c>
      <c r="C21" s="16" t="s">
        <v>0</v>
      </c>
      <c r="D21" s="17" t="s">
        <v>20</v>
      </c>
      <c r="E21" s="6"/>
    </row>
    <row r="22" spans="1:5" x14ac:dyDescent="0.25">
      <c r="A22" s="6">
        <v>1</v>
      </c>
      <c r="B22" s="6" t="s">
        <v>21</v>
      </c>
      <c r="C22" s="7">
        <v>30000</v>
      </c>
      <c r="D22" s="9">
        <f>C22/C$58</f>
        <v>2.2594104445013481E-2</v>
      </c>
      <c r="E22" s="6"/>
    </row>
    <row r="23" spans="1:5" x14ac:dyDescent="0.25">
      <c r="A23" s="6">
        <v>2</v>
      </c>
      <c r="B23" s="6" t="s">
        <v>22</v>
      </c>
      <c r="C23" s="7">
        <v>60000</v>
      </c>
      <c r="D23" s="9">
        <f t="shared" ref="D23:D56" si="1">C23/C$58</f>
        <v>4.5188208890026962E-2</v>
      </c>
      <c r="E23" s="6"/>
    </row>
    <row r="24" spans="1:5" x14ac:dyDescent="0.25">
      <c r="A24" s="6">
        <v>3</v>
      </c>
      <c r="B24" s="6" t="s">
        <v>23</v>
      </c>
      <c r="C24" s="7">
        <v>90000</v>
      </c>
      <c r="D24" s="9">
        <f t="shared" si="1"/>
        <v>6.7782313335040437E-2</v>
      </c>
      <c r="E24" s="6"/>
    </row>
    <row r="25" spans="1:5" x14ac:dyDescent="0.25">
      <c r="A25" s="6">
        <v>4</v>
      </c>
      <c r="B25" s="6" t="s">
        <v>24</v>
      </c>
      <c r="C25" s="7">
        <v>8000</v>
      </c>
      <c r="D25" s="9">
        <f t="shared" si="1"/>
        <v>6.0250945186702621E-3</v>
      </c>
      <c r="E25" s="6"/>
    </row>
    <row r="26" spans="1:5" x14ac:dyDescent="0.25">
      <c r="A26" s="6">
        <v>5</v>
      </c>
      <c r="B26" s="6" t="s">
        <v>25</v>
      </c>
      <c r="C26" s="7">
        <v>15000</v>
      </c>
      <c r="D26" s="9">
        <f t="shared" si="1"/>
        <v>1.1297052222506741E-2</v>
      </c>
      <c r="E26" s="6"/>
    </row>
    <row r="27" spans="1:5" x14ac:dyDescent="0.25">
      <c r="A27" s="6">
        <v>6</v>
      </c>
      <c r="B27" s="6" t="s">
        <v>26</v>
      </c>
      <c r="C27" s="7">
        <v>400</v>
      </c>
      <c r="D27" s="9">
        <f t="shared" si="1"/>
        <v>3.012547259335131E-4</v>
      </c>
      <c r="E27" s="6"/>
    </row>
    <row r="28" spans="1:5" x14ac:dyDescent="0.25">
      <c r="A28" s="6">
        <v>7</v>
      </c>
      <c r="B28" s="6" t="s">
        <v>27</v>
      </c>
      <c r="C28" s="7">
        <v>9000</v>
      </c>
      <c r="D28" s="9">
        <f t="shared" si="1"/>
        <v>6.7782313335040447E-3</v>
      </c>
      <c r="E28" s="6"/>
    </row>
    <row r="29" spans="1:5" x14ac:dyDescent="0.25">
      <c r="A29" s="6">
        <v>8</v>
      </c>
      <c r="B29" s="6" t="s">
        <v>28</v>
      </c>
      <c r="C29" s="7">
        <v>25000</v>
      </c>
      <c r="D29" s="9">
        <f t="shared" si="1"/>
        <v>1.8828420370844569E-2</v>
      </c>
      <c r="E29" s="6"/>
    </row>
    <row r="30" spans="1:5" x14ac:dyDescent="0.25">
      <c r="A30" s="6">
        <v>9</v>
      </c>
      <c r="B30" s="6" t="s">
        <v>29</v>
      </c>
      <c r="C30" s="7"/>
      <c r="D30" s="9">
        <f t="shared" si="1"/>
        <v>0</v>
      </c>
      <c r="E30" s="6"/>
    </row>
    <row r="31" spans="1:5" x14ac:dyDescent="0.25">
      <c r="A31" s="6">
        <v>10</v>
      </c>
      <c r="B31" s="6" t="s">
        <v>30</v>
      </c>
      <c r="C31" s="7">
        <v>3000</v>
      </c>
      <c r="D31" s="9">
        <f t="shared" si="1"/>
        <v>2.2594104445013479E-3</v>
      </c>
      <c r="E31" s="6"/>
    </row>
    <row r="32" spans="1:5" x14ac:dyDescent="0.25">
      <c r="A32" s="6">
        <v>11</v>
      </c>
      <c r="B32" s="6" t="s">
        <v>31</v>
      </c>
      <c r="C32" s="7">
        <v>1500</v>
      </c>
      <c r="D32" s="9">
        <f t="shared" si="1"/>
        <v>1.129705222250674E-3</v>
      </c>
      <c r="E32" s="6"/>
    </row>
    <row r="33" spans="1:5" x14ac:dyDescent="0.25">
      <c r="A33" s="6">
        <v>12</v>
      </c>
      <c r="B33" s="6" t="s">
        <v>32</v>
      </c>
      <c r="C33" s="7">
        <v>5000</v>
      </c>
      <c r="D33" s="9">
        <f t="shared" si="1"/>
        <v>3.7656840741689137E-3</v>
      </c>
      <c r="E33" s="6"/>
    </row>
    <row r="34" spans="1:5" x14ac:dyDescent="0.25">
      <c r="A34" s="6">
        <v>13</v>
      </c>
      <c r="B34" s="6" t="s">
        <v>33</v>
      </c>
      <c r="C34" s="7">
        <v>400</v>
      </c>
      <c r="D34" s="9">
        <f t="shared" si="1"/>
        <v>3.012547259335131E-4</v>
      </c>
      <c r="E34" s="6"/>
    </row>
    <row r="35" spans="1:5" x14ac:dyDescent="0.25">
      <c r="A35" s="6">
        <v>14</v>
      </c>
      <c r="B35" s="6" t="s">
        <v>34</v>
      </c>
      <c r="C35" s="7">
        <v>5000</v>
      </c>
      <c r="D35" s="9">
        <f t="shared" si="1"/>
        <v>3.7656840741689137E-3</v>
      </c>
      <c r="E35" s="6"/>
    </row>
    <row r="36" spans="1:5" x14ac:dyDescent="0.25">
      <c r="A36" s="6">
        <v>15</v>
      </c>
      <c r="B36" s="6" t="s">
        <v>35</v>
      </c>
      <c r="C36" s="7">
        <v>12000</v>
      </c>
      <c r="D36" s="9">
        <f t="shared" si="1"/>
        <v>9.0376417780053918E-3</v>
      </c>
      <c r="E36" s="6"/>
    </row>
    <row r="37" spans="1:5" x14ac:dyDescent="0.25">
      <c r="A37" s="6">
        <v>16</v>
      </c>
      <c r="B37" s="6" t="s">
        <v>36</v>
      </c>
      <c r="C37" s="7">
        <v>7000</v>
      </c>
      <c r="D37" s="9">
        <f t="shared" si="1"/>
        <v>5.2719577038364785E-3</v>
      </c>
      <c r="E37" s="6"/>
    </row>
    <row r="38" spans="1:5" x14ac:dyDescent="0.25">
      <c r="A38" s="6">
        <v>17</v>
      </c>
      <c r="B38" s="6" t="s">
        <v>37</v>
      </c>
      <c r="C38" s="7">
        <v>130</v>
      </c>
      <c r="D38" s="9">
        <f t="shared" si="1"/>
        <v>9.7907785928391753E-5</v>
      </c>
      <c r="E38" s="6"/>
    </row>
    <row r="39" spans="1:5" x14ac:dyDescent="0.25">
      <c r="A39" s="6">
        <v>18</v>
      </c>
      <c r="B39" s="6" t="s">
        <v>38</v>
      </c>
      <c r="C39" s="7">
        <v>10000</v>
      </c>
      <c r="D39" s="9">
        <f t="shared" si="1"/>
        <v>7.5313681483378274E-3</v>
      </c>
      <c r="E39" s="6"/>
    </row>
    <row r="40" spans="1:5" x14ac:dyDescent="0.25">
      <c r="A40" s="6">
        <v>19</v>
      </c>
      <c r="B40" s="6" t="s">
        <v>39</v>
      </c>
      <c r="C40" s="7">
        <v>7000</v>
      </c>
      <c r="D40" s="9">
        <f t="shared" si="1"/>
        <v>5.2719577038364785E-3</v>
      </c>
      <c r="E40" s="6"/>
    </row>
    <row r="41" spans="1:5" x14ac:dyDescent="0.25">
      <c r="A41" s="6">
        <v>20</v>
      </c>
      <c r="B41" s="6" t="s">
        <v>40</v>
      </c>
      <c r="C41" s="7">
        <v>35000</v>
      </c>
      <c r="D41" s="9">
        <f t="shared" si="1"/>
        <v>2.6359788519182394E-2</v>
      </c>
      <c r="E41" s="6"/>
    </row>
    <row r="42" spans="1:5" x14ac:dyDescent="0.25">
      <c r="A42" s="6">
        <v>21</v>
      </c>
      <c r="B42" s="6" t="s">
        <v>41</v>
      </c>
      <c r="C42" s="7">
        <v>100000</v>
      </c>
      <c r="D42" s="9">
        <f t="shared" si="1"/>
        <v>7.5313681483378275E-2</v>
      </c>
      <c r="E42" s="6"/>
    </row>
    <row r="43" spans="1:5" x14ac:dyDescent="0.25">
      <c r="A43" s="6">
        <v>22</v>
      </c>
      <c r="B43" s="6" t="s">
        <v>42</v>
      </c>
      <c r="C43" s="7">
        <v>0</v>
      </c>
      <c r="D43" s="9"/>
      <c r="E43" s="6"/>
    </row>
    <row r="44" spans="1:5" x14ac:dyDescent="0.25">
      <c r="A44" s="6"/>
      <c r="B44" s="6" t="s">
        <v>43</v>
      </c>
      <c r="C44" s="7">
        <v>90000</v>
      </c>
      <c r="D44" s="9">
        <f t="shared" si="1"/>
        <v>6.7782313335040437E-2</v>
      </c>
      <c r="E44" s="6"/>
    </row>
    <row r="45" spans="1:5" x14ac:dyDescent="0.25">
      <c r="A45" s="6">
        <v>23</v>
      </c>
      <c r="B45" s="6" t="s">
        <v>44</v>
      </c>
      <c r="C45" s="7">
        <v>600</v>
      </c>
      <c r="D45" s="9">
        <f t="shared" si="1"/>
        <v>4.518820889002696E-4</v>
      </c>
      <c r="E45" s="6"/>
    </row>
    <row r="46" spans="1:5" x14ac:dyDescent="0.25">
      <c r="A46" s="6">
        <v>24</v>
      </c>
      <c r="B46" s="6" t="s">
        <v>45</v>
      </c>
      <c r="C46" s="7">
        <v>1000</v>
      </c>
      <c r="D46" s="9">
        <f t="shared" si="1"/>
        <v>7.5313681483378276E-4</v>
      </c>
      <c r="E46" s="6"/>
    </row>
    <row r="47" spans="1:5" x14ac:dyDescent="0.25">
      <c r="A47" s="6">
        <v>25</v>
      </c>
      <c r="B47" s="6" t="s">
        <v>46</v>
      </c>
      <c r="C47" s="7">
        <v>0</v>
      </c>
      <c r="D47" s="9">
        <f t="shared" si="1"/>
        <v>0</v>
      </c>
      <c r="E47" s="6"/>
    </row>
    <row r="48" spans="1:5" x14ac:dyDescent="0.25">
      <c r="A48" s="6">
        <v>26</v>
      </c>
      <c r="B48" s="6" t="s">
        <v>47</v>
      </c>
      <c r="C48" s="7">
        <v>600</v>
      </c>
      <c r="D48" s="9">
        <f t="shared" si="1"/>
        <v>4.518820889002696E-4</v>
      </c>
      <c r="E48" s="6"/>
    </row>
    <row r="49" spans="1:5" x14ac:dyDescent="0.25">
      <c r="A49" s="6">
        <v>27</v>
      </c>
      <c r="B49" s="6" t="s">
        <v>48</v>
      </c>
      <c r="C49" s="7">
        <v>2000</v>
      </c>
      <c r="D49" s="9">
        <f t="shared" si="1"/>
        <v>1.5062736296675655E-3</v>
      </c>
      <c r="E49" s="6"/>
    </row>
    <row r="50" spans="1:5" x14ac:dyDescent="0.25">
      <c r="A50" s="6">
        <v>28</v>
      </c>
      <c r="B50" s="6" t="s">
        <v>49</v>
      </c>
      <c r="C50" s="7">
        <v>0</v>
      </c>
      <c r="D50" s="9">
        <f t="shared" si="1"/>
        <v>0</v>
      </c>
      <c r="E50" s="6"/>
    </row>
    <row r="51" spans="1:5" x14ac:dyDescent="0.25">
      <c r="A51" s="6">
        <v>29</v>
      </c>
      <c r="B51" s="6" t="s">
        <v>50</v>
      </c>
      <c r="C51" s="7">
        <v>20000</v>
      </c>
      <c r="D51" s="9">
        <f>C51/C$58</f>
        <v>1.5062736296675655E-2</v>
      </c>
      <c r="E51" s="6"/>
    </row>
    <row r="52" spans="1:5" x14ac:dyDescent="0.25">
      <c r="A52" s="6">
        <v>30</v>
      </c>
      <c r="B52" s="6" t="s">
        <v>51</v>
      </c>
      <c r="C52" s="7">
        <v>670000</v>
      </c>
      <c r="D52" s="9">
        <f t="shared" si="1"/>
        <v>0.50460166593863442</v>
      </c>
      <c r="E52" s="6"/>
    </row>
    <row r="53" spans="1:5" x14ac:dyDescent="0.25">
      <c r="A53" s="6"/>
      <c r="B53" s="18" t="s">
        <v>52</v>
      </c>
      <c r="C53" s="19">
        <f>SUM(C22:C52)</f>
        <v>1207630</v>
      </c>
      <c r="D53" s="9"/>
      <c r="E53" s="6"/>
    </row>
    <row r="54" spans="1:5" x14ac:dyDescent="0.25">
      <c r="A54" s="6">
        <v>31</v>
      </c>
      <c r="B54" s="6" t="s">
        <v>53</v>
      </c>
      <c r="C54" s="7">
        <v>110000</v>
      </c>
      <c r="D54" s="9">
        <f t="shared" si="1"/>
        <v>8.28450496317161E-2</v>
      </c>
      <c r="E54" s="6"/>
    </row>
    <row r="55" spans="1:5" x14ac:dyDescent="0.25">
      <c r="A55" s="6">
        <v>32</v>
      </c>
      <c r="B55" s="6" t="s">
        <v>54</v>
      </c>
      <c r="C55" s="7">
        <v>10000</v>
      </c>
      <c r="D55" s="9">
        <f t="shared" si="1"/>
        <v>7.5313681483378274E-3</v>
      </c>
      <c r="E55" s="6"/>
    </row>
    <row r="56" spans="1:5" x14ac:dyDescent="0.25">
      <c r="A56" s="6">
        <v>33</v>
      </c>
      <c r="B56" s="6" t="s">
        <v>25</v>
      </c>
      <c r="C56" s="7">
        <v>150</v>
      </c>
      <c r="D56" s="9">
        <f t="shared" si="1"/>
        <v>1.129705222250674E-4</v>
      </c>
      <c r="E56" s="6"/>
    </row>
    <row r="57" spans="1:5" x14ac:dyDescent="0.25">
      <c r="A57" s="6"/>
      <c r="B57" s="18" t="s">
        <v>55</v>
      </c>
      <c r="C57" s="19">
        <f>SUM(C54:C56)</f>
        <v>120150</v>
      </c>
      <c r="D57" s="9"/>
      <c r="E57" s="6"/>
    </row>
    <row r="58" spans="1:5" ht="15.75" thickBot="1" x14ac:dyDescent="0.3">
      <c r="A58" s="20"/>
      <c r="B58" s="20" t="s">
        <v>56</v>
      </c>
      <c r="C58" s="21">
        <f>C53+C57</f>
        <v>1327780</v>
      </c>
      <c r="D58" s="22"/>
      <c r="E58" s="20"/>
    </row>
    <row r="59" spans="1:5" ht="15.75" thickTop="1" x14ac:dyDescent="0.25">
      <c r="A59" s="6"/>
      <c r="B59" s="6" t="s">
        <v>57</v>
      </c>
      <c r="C59" s="7">
        <f>C19-C58</f>
        <v>11339.456168292556</v>
      </c>
      <c r="D59" s="9"/>
      <c r="E59" s="6"/>
    </row>
    <row r="60" spans="1:5" x14ac:dyDescent="0.25">
      <c r="A60" s="6"/>
      <c r="B60" s="6" t="s">
        <v>58</v>
      </c>
      <c r="C60" s="7">
        <f>C59*0.12</f>
        <v>1360.7347401951067</v>
      </c>
      <c r="D60" s="9"/>
      <c r="E60" s="6"/>
    </row>
    <row r="61" spans="1:5" x14ac:dyDescent="0.25">
      <c r="A61" s="23"/>
      <c r="B61" s="23" t="s">
        <v>59</v>
      </c>
      <c r="C61" s="24">
        <f>C59-C60</f>
        <v>9978.7214280974495</v>
      </c>
      <c r="D61" s="25"/>
      <c r="E61" s="26"/>
    </row>
    <row r="65" spans="2:2" x14ac:dyDescent="0.25">
      <c r="B65" s="1" t="s">
        <v>60</v>
      </c>
    </row>
  </sheetData>
  <mergeCells count="2">
    <mergeCell ref="A1:E1"/>
    <mergeCell ref="B2:D2"/>
  </mergeCells>
  <pageMargins left="0.7" right="0.7" top="0.75" bottom="0.75" header="0.3" footer="0.3"/>
  <pageSetup paperSize="9" fitToHeight="0" orientation="landscape" r:id="rId1"/>
  <headerFooter>
    <oddHeader>&amp;C&amp;8&amp;K01+020Doroslov d.o.o. za komunalne djelatnosti
Naselje Tržnica 2a, 31540 Donji Miholjac</oddHeader>
    <oddFooter>&amp;C&amp;8Financijski plan
Doroslov d.o.o. za komunalne djelatnosti
Naselje Tržnica 2a, 31540 Donji Miholjac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2026-01-29T08:28:14Z</dcterms:modified>
</cp:coreProperties>
</file>